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OneDrive\Phong\3. Đề án Online\Tờ trình anh Toại\Điều chỉnh nội dung WEBSITE\1. ĐIỀU CHỈNH NỘI DUNG\Đã chỉnh sửa từ TGĐ\"/>
    </mc:Choice>
  </mc:AlternateContent>
  <bookViews>
    <workbookView xWindow="0" yWindow="0" windowWidth="23040" windowHeight="9384"/>
  </bookViews>
  <sheets>
    <sheet name="Công ty Quang Thịn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6" i="1" l="1"/>
  <c r="B7" i="1"/>
  <c r="C72" i="1"/>
  <c r="C68" i="1"/>
  <c r="C60" i="1"/>
  <c r="C56" i="1"/>
  <c r="C52" i="1"/>
  <c r="C44" i="1"/>
  <c r="C40" i="1"/>
  <c r="C36" i="1"/>
  <c r="C28" i="1"/>
  <c r="C24" i="1"/>
  <c r="C20" i="1"/>
  <c r="C16" i="1" l="1"/>
  <c r="C32" i="1"/>
  <c r="C48" i="1"/>
  <c r="C64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B16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D16" i="1"/>
  <c r="B17" i="1" l="1"/>
  <c r="D17" i="1" s="1"/>
  <c r="E17" i="1" s="1"/>
  <c r="E16" i="1"/>
  <c r="B18" i="1"/>
  <c r="D18" i="1" l="1"/>
  <c r="E18" i="1" s="1"/>
  <c r="B19" i="1"/>
  <c r="D19" i="1" l="1"/>
  <c r="E19" i="1" s="1"/>
  <c r="B20" i="1"/>
  <c r="D20" i="1" l="1"/>
  <c r="E20" i="1" s="1"/>
  <c r="B21" i="1"/>
  <c r="D21" i="1" l="1"/>
  <c r="E21" i="1" s="1"/>
  <c r="B22" i="1"/>
  <c r="D22" i="1" l="1"/>
  <c r="E22" i="1" s="1"/>
  <c r="B23" i="1"/>
  <c r="D23" i="1" l="1"/>
  <c r="E23" i="1" s="1"/>
  <c r="B24" i="1"/>
  <c r="D24" i="1" l="1"/>
  <c r="E24" i="1" s="1"/>
  <c r="B25" i="1"/>
  <c r="D25" i="1" l="1"/>
  <c r="E25" i="1" s="1"/>
  <c r="B26" i="1"/>
  <c r="D26" i="1" l="1"/>
  <c r="E26" i="1" s="1"/>
  <c r="B27" i="1"/>
  <c r="D27" i="1" l="1"/>
  <c r="E27" i="1" s="1"/>
  <c r="B28" i="1"/>
  <c r="D28" i="1" l="1"/>
  <c r="E28" i="1" s="1"/>
  <c r="B29" i="1"/>
  <c r="D29" i="1" l="1"/>
  <c r="E29" i="1" s="1"/>
  <c r="B30" i="1"/>
  <c r="D30" i="1" l="1"/>
  <c r="E30" i="1" s="1"/>
  <c r="B31" i="1"/>
  <c r="D31" i="1" l="1"/>
  <c r="E31" i="1" s="1"/>
  <c r="B32" i="1"/>
  <c r="D32" i="1" l="1"/>
  <c r="E32" i="1" s="1"/>
  <c r="B33" i="1"/>
  <c r="D33" i="1" l="1"/>
  <c r="E33" i="1" s="1"/>
  <c r="B34" i="1"/>
  <c r="D34" i="1" l="1"/>
  <c r="E34" i="1" s="1"/>
  <c r="B35" i="1"/>
  <c r="D35" i="1" l="1"/>
  <c r="E35" i="1" s="1"/>
  <c r="B36" i="1"/>
  <c r="D36" i="1" l="1"/>
  <c r="E36" i="1" s="1"/>
  <c r="B37" i="1"/>
  <c r="D37" i="1" l="1"/>
  <c r="E37" i="1" s="1"/>
  <c r="B38" i="1"/>
  <c r="D38" i="1" l="1"/>
  <c r="E38" i="1" s="1"/>
  <c r="B39" i="1"/>
  <c r="D39" i="1" l="1"/>
  <c r="E39" i="1" s="1"/>
  <c r="B40" i="1"/>
  <c r="D40" i="1" l="1"/>
  <c r="E40" i="1" s="1"/>
  <c r="B41" i="1"/>
  <c r="D41" i="1" l="1"/>
  <c r="E41" i="1" s="1"/>
  <c r="B42" i="1"/>
  <c r="D42" i="1" l="1"/>
  <c r="E42" i="1" s="1"/>
  <c r="B43" i="1"/>
  <c r="D43" i="1" l="1"/>
  <c r="E43" i="1" s="1"/>
  <c r="B44" i="1"/>
  <c r="D44" i="1" l="1"/>
  <c r="E44" i="1" s="1"/>
  <c r="B45" i="1"/>
  <c r="D45" i="1" l="1"/>
  <c r="E45" i="1" s="1"/>
  <c r="B46" i="1"/>
  <c r="D46" i="1" l="1"/>
  <c r="E46" i="1" s="1"/>
  <c r="B47" i="1"/>
  <c r="D47" i="1" l="1"/>
  <c r="E47" i="1" s="1"/>
  <c r="B48" i="1"/>
  <c r="D48" i="1" l="1"/>
  <c r="E48" i="1" s="1"/>
  <c r="B49" i="1"/>
  <c r="D49" i="1" l="1"/>
  <c r="E49" i="1" s="1"/>
  <c r="B50" i="1"/>
  <c r="D50" i="1" l="1"/>
  <c r="E50" i="1" s="1"/>
  <c r="B51" i="1"/>
  <c r="D51" i="1" l="1"/>
  <c r="E51" i="1" s="1"/>
  <c r="B52" i="1"/>
  <c r="D52" i="1" l="1"/>
  <c r="E52" i="1" s="1"/>
  <c r="B53" i="1"/>
  <c r="D53" i="1" l="1"/>
  <c r="E53" i="1" s="1"/>
  <c r="B54" i="1"/>
  <c r="D54" i="1" l="1"/>
  <c r="E54" i="1" s="1"/>
  <c r="B55" i="1"/>
  <c r="D55" i="1" l="1"/>
  <c r="E55" i="1" s="1"/>
  <c r="B56" i="1"/>
  <c r="D56" i="1" l="1"/>
  <c r="E56" i="1" s="1"/>
  <c r="B57" i="1"/>
  <c r="D57" i="1" l="1"/>
  <c r="E57" i="1" s="1"/>
  <c r="B58" i="1"/>
  <c r="D58" i="1" l="1"/>
  <c r="E58" i="1" s="1"/>
  <c r="B59" i="1"/>
  <c r="D59" i="1" l="1"/>
  <c r="E59" i="1" s="1"/>
  <c r="B60" i="1"/>
  <c r="D60" i="1" l="1"/>
  <c r="E60" i="1" s="1"/>
  <c r="B61" i="1"/>
  <c r="D61" i="1" l="1"/>
  <c r="E61" i="1" s="1"/>
  <c r="B62" i="1"/>
  <c r="D62" i="1" l="1"/>
  <c r="E62" i="1" s="1"/>
  <c r="B63" i="1"/>
  <c r="D63" i="1" l="1"/>
  <c r="E63" i="1" s="1"/>
  <c r="B64" i="1"/>
  <c r="D64" i="1" l="1"/>
  <c r="E64" i="1" s="1"/>
  <c r="B65" i="1"/>
  <c r="D65" i="1" l="1"/>
  <c r="E65" i="1" s="1"/>
  <c r="B66" i="1"/>
  <c r="D66" i="1" l="1"/>
  <c r="E66" i="1" s="1"/>
  <c r="B67" i="1"/>
  <c r="D67" i="1" l="1"/>
  <c r="E67" i="1" s="1"/>
  <c r="B68" i="1"/>
  <c r="D68" i="1" l="1"/>
  <c r="E68" i="1" s="1"/>
  <c r="B69" i="1"/>
  <c r="D69" i="1" l="1"/>
  <c r="E69" i="1" s="1"/>
  <c r="B70" i="1"/>
  <c r="D70" i="1" l="1"/>
  <c r="E70" i="1" s="1"/>
  <c r="B71" i="1"/>
  <c r="D71" i="1" l="1"/>
  <c r="E71" i="1" s="1"/>
  <c r="B72" i="1"/>
  <c r="D72" i="1" l="1"/>
  <c r="E72" i="1" s="1"/>
  <c r="B73" i="1"/>
  <c r="D73" i="1" l="1"/>
  <c r="E73" i="1" s="1"/>
  <c r="B74" i="1"/>
  <c r="D74" i="1" l="1"/>
  <c r="E74" i="1" s="1"/>
  <c r="B75" i="1"/>
  <c r="D75" i="1" s="1"/>
  <c r="E75" i="1" s="1"/>
</calcChain>
</file>

<file path=xl/comments1.xml><?xml version="1.0" encoding="utf-8"?>
<comments xmlns="http://schemas.openxmlformats.org/spreadsheetml/2006/main">
  <authors>
    <author>admin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Giá trị xe đầu kéo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Lựa chọn kỳ hạn phù hợp.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<sst xmlns="http://schemas.openxmlformats.org/spreadsheetml/2006/main" count="15" uniqueCount="14">
  <si>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Ký cược (10% giá trị định giá)</t>
  </si>
  <si>
    <t>Số tiền khách hàng trả trước</t>
  </si>
  <si>
    <t xml:space="preserve">BẢNG TÍNH </t>
  </si>
  <si>
    <t>Kỳ hạn</t>
  </si>
  <si>
    <t>Lãi suất cố định 6 tháng đầu</t>
  </si>
  <si>
    <t>Lãi suất thả nồi (tạm tính cho các tháng sau)</t>
  </si>
  <si>
    <t>Kỳ trả nợ</t>
  </si>
  <si>
    <t xml:space="preserve">Dư nợ đầu kỳ </t>
  </si>
  <si>
    <t>Gốc phải trả</t>
  </si>
  <si>
    <t>Lãi phải trả</t>
  </si>
  <si>
    <t>Tổng tiền phải trả</t>
  </si>
  <si>
    <t>Giá trị tài trợ 
(95% giá trị định giá - trong đó 10% là ký cược)</t>
  </si>
  <si>
    <t>Giá trị xe đầu kéo</t>
  </si>
  <si>
    <t>Giá trị định giá (Giả định 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</si>
</sst>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Sitka Smal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5"/>
  <sheetViews>
    <sheetView tabSelected="1" topLeftCell="A4" workbookViewId="0">
      <selection activeCell="A16" sqref="A16"/>
    </sheetView>
  </sheetViews>
  <sheetFormatPr defaultRowHeight="13.8" x14ac:dyDescent="0.25"/>
  <cols>
    <col min="1" max="1" width="47" style="2" customWidth="1"/>
    <col min="2" max="2" width="21" style="12" customWidth="1"/>
    <col min="3" max="3" width="21.77734375" style="12" customWidth="1"/>
    <col min="4" max="4" width="20.88671875" style="12" customWidth="1"/>
    <col min="5" max="5" width="24.77734375" style="12" customWidth="1"/>
    <col min="6" max="6" width="23.21875" style="2" customWidth="1"/>
    <col min="7" max="16384" width="8.88671875" style="2"/>
  </cols>
  <sheetData>
    <row r="1" spans="1:5" x14ac:dyDescent="0.25">
      <c r="A1" s="1" t="s">
        <v>2</v>
      </c>
      <c r="B1" s="2"/>
      <c r="C1" s="2"/>
      <c r="D1" s="2"/>
      <c r="E1" s="2"/>
    </row>
    <row r="2" spans="1:5" ht="14.4" x14ac:dyDescent="0.3">
      <c r="B2" s="2"/>
      <c r="C2" s="2"/>
      <c r="D2" s="2"/>
      <c r="E2" s="2"/>
    </row>
    <row r="3" spans="1:5" ht="20.399999999999999" customHeight="1" x14ac:dyDescent="0.25">
      <c r="A3" s="3" t="s">
        <v>12</v>
      </c>
      <c r="B3" s="4">
        <v>900000000</v>
      </c>
      <c r="C3" s="2"/>
      <c r="D3" s="2"/>
      <c r="E3" s="2"/>
    </row>
    <row r="4" spans="1:5" ht="20.399999999999999" customHeight="1" x14ac:dyDescent="0.25">
      <c r="A4" s="5" t="s">
        <v>13</v>
      </c>
      <c r="B4" s="4">
        <f>$B$3*95%</f>
        <v>855000000</v>
      </c>
      <c r="C4" s="2"/>
      <c r="D4" s="2"/>
      <c r="E4" s="2"/>
    </row>
    <row r="5" spans="1:5" ht="41.4" customHeight="1" x14ac:dyDescent="0.25">
      <c r="A5" s="5" t="s">
        <v>11</v>
      </c>
      <c r="B5" s="4">
        <f>B4*95%</f>
        <v>812250000</v>
      </c>
      <c r="C5" s="2"/>
      <c r="D5" s="2"/>
      <c r="E5" s="2"/>
    </row>
    <row r="6" spans="1:5" ht="20.399999999999999" customHeight="1" x14ac:dyDescent="0.25">
      <c r="A6" s="3" t="s">
        <v>0</v>
      </c>
      <c r="B6" s="4">
        <f>B4*10%</f>
        <v>85500000</v>
      </c>
      <c r="C6" s="2"/>
      <c r="D6" s="2"/>
      <c r="E6" s="2"/>
    </row>
    <row r="7" spans="1:5" ht="20.399999999999999" customHeight="1" x14ac:dyDescent="0.25">
      <c r="A7" s="3" t="s">
        <v>1</v>
      </c>
      <c r="B7" s="4">
        <f>B3-B5</f>
        <v>87750000</v>
      </c>
      <c r="C7" s="2"/>
      <c r="D7" s="2"/>
      <c r="E7" s="2"/>
    </row>
    <row r="8" spans="1:5" x14ac:dyDescent="0.25">
      <c r="B8" s="2"/>
      <c r="C8" s="2"/>
      <c r="D8" s="2"/>
      <c r="E8" s="2"/>
    </row>
    <row r="9" spans="1:5" x14ac:dyDescent="0.25">
      <c r="A9" s="1" t="s">
        <v>2</v>
      </c>
      <c r="B9" s="2"/>
      <c r="C9" s="2"/>
      <c r="D9" s="2"/>
      <c r="E9" s="2"/>
    </row>
    <row r="10" spans="1:5" x14ac:dyDescent="0.25">
      <c r="B10" s="2"/>
      <c r="C10" s="2"/>
      <c r="D10" s="2"/>
      <c r="E10" s="2"/>
    </row>
    <row r="11" spans="1:5" ht="21" customHeight="1" x14ac:dyDescent="0.25">
      <c r="A11" s="3" t="s">
        <v>3</v>
      </c>
      <c r="B11" s="6">
        <v>60</v>
      </c>
      <c r="C11" s="2"/>
      <c r="D11" s="2"/>
      <c r="E11" s="2"/>
    </row>
    <row r="12" spans="1:5" ht="21" customHeight="1" x14ac:dyDescent="0.3">
      <c r="A12" s="3" t="s">
        <v>4</v>
      </c>
      <c r="B12" s="7">
        <v>0.09</v>
      </c>
      <c r="C12" s="2"/>
      <c r="D12" s="2"/>
      <c r="E12" s="2"/>
    </row>
    <row r="13" spans="1:5" ht="21" customHeight="1" x14ac:dyDescent="0.3">
      <c r="A13" s="3" t="s">
        <v>5</v>
      </c>
      <c r="B13" s="7">
        <v>0.09</v>
      </c>
      <c r="C13" s="2"/>
      <c r="D13" s="2"/>
      <c r="E13" s="2"/>
    </row>
    <row r="14" spans="1:5" ht="21" customHeight="1" x14ac:dyDescent="0.3">
      <c r="A14" s="3"/>
      <c r="B14" s="8"/>
      <c r="C14" s="2"/>
      <c r="D14" s="2"/>
      <c r="E14" s="2"/>
    </row>
    <row r="15" spans="1:5" ht="21" customHeight="1" x14ac:dyDescent="0.45">
      <c r="A15" s="9" t="s">
        <v>6</v>
      </c>
      <c r="B15" s="9" t="s">
        <v>7</v>
      </c>
      <c r="C15" s="9" t="s">
        <v>8</v>
      </c>
      <c r="D15" s="9" t="s">
        <v>9</v>
      </c>
      <c r="E15" s="9" t="s">
        <v>10</v>
      </c>
    </row>
    <row r="16" spans="1:5" ht="14.4" x14ac:dyDescent="0.3">
      <c r="A16" s="10">
        <v>1</v>
      </c>
      <c r="B16" s="11">
        <f>$B$5</f>
        <v>812250000</v>
      </c>
      <c r="C16" s="11">
        <f>IF(A16&lt;=$B$11,$B$5/$B$11,0)</f>
        <v>13537500</v>
      </c>
      <c r="D16" s="11">
        <f>IF(A16&lt;=6,B16*$B$12/12,B16*$B$13/12)</f>
        <v>6091875</v>
      </c>
      <c r="E16" s="11">
        <f>C16+D16</f>
        <v>19629375</v>
      </c>
    </row>
    <row r="17" spans="1:5" ht="14.4" x14ac:dyDescent="0.3">
      <c r="A17" s="10">
        <v>2</v>
      </c>
      <c r="B17" s="11">
        <f>B16-C16</f>
        <v>798712500</v>
      </c>
      <c r="C17" s="11">
        <f t="shared" ref="C17:C27" si="0">IF(A17&lt;=$B$11,$B$5/$B$11,0)</f>
        <v>13537500</v>
      </c>
      <c r="D17" s="11">
        <f t="shared" ref="D17:D20" si="1">IF(A17&lt;=6,B17*$B$12/12,B17*$B$13/12)</f>
        <v>5990343.75</v>
      </c>
      <c r="E17" s="11">
        <f>C17+D17</f>
        <v>19527843.75</v>
      </c>
    </row>
    <row r="18" spans="1:5" ht="14.4" x14ac:dyDescent="0.3">
      <c r="A18" s="10">
        <v>3</v>
      </c>
      <c r="B18" s="11">
        <f t="shared" ref="B18:B75" si="2">B17-C17</f>
        <v>785175000</v>
      </c>
      <c r="C18" s="11">
        <f t="shared" si="0"/>
        <v>13537500</v>
      </c>
      <c r="D18" s="11">
        <f t="shared" si="1"/>
        <v>5888812.5</v>
      </c>
      <c r="E18" s="11">
        <f t="shared" ref="E18:E75" si="3">C18+D18</f>
        <v>19426312.5</v>
      </c>
    </row>
    <row r="19" spans="1:5" ht="14.4" x14ac:dyDescent="0.3">
      <c r="A19" s="10">
        <v>4</v>
      </c>
      <c r="B19" s="11">
        <f t="shared" si="2"/>
        <v>771637500</v>
      </c>
      <c r="C19" s="11">
        <f t="shared" si="0"/>
        <v>13537500</v>
      </c>
      <c r="D19" s="11">
        <f t="shared" si="1"/>
        <v>5787281.25</v>
      </c>
      <c r="E19" s="11">
        <f t="shared" si="3"/>
        <v>19324781.25</v>
      </c>
    </row>
    <row r="20" spans="1:5" ht="14.4" x14ac:dyDescent="0.3">
      <c r="A20" s="10">
        <v>5</v>
      </c>
      <c r="B20" s="11">
        <f t="shared" si="2"/>
        <v>758100000</v>
      </c>
      <c r="C20" s="11">
        <f t="shared" si="0"/>
        <v>13537500</v>
      </c>
      <c r="D20" s="11">
        <f t="shared" si="1"/>
        <v>5685750</v>
      </c>
      <c r="E20" s="11">
        <f t="shared" si="3"/>
        <v>19223250</v>
      </c>
    </row>
    <row r="21" spans="1:5" ht="14.4" x14ac:dyDescent="0.3">
      <c r="A21" s="10">
        <v>6</v>
      </c>
      <c r="B21" s="11">
        <f t="shared" si="2"/>
        <v>744562500</v>
      </c>
      <c r="C21" s="11">
        <f t="shared" si="0"/>
        <v>13537500</v>
      </c>
      <c r="D21" s="11">
        <f>IF(A21&lt;=6,B21*$B$12/12,B21*$B$13/12)</f>
        <v>5584218.75</v>
      </c>
      <c r="E21" s="11">
        <f t="shared" si="3"/>
        <v>19121718.75</v>
      </c>
    </row>
    <row r="22" spans="1:5" ht="14.4" x14ac:dyDescent="0.3">
      <c r="A22" s="10">
        <v>7</v>
      </c>
      <c r="B22" s="11">
        <f t="shared" si="2"/>
        <v>731025000</v>
      </c>
      <c r="C22" s="11">
        <f t="shared" si="0"/>
        <v>13537500</v>
      </c>
      <c r="D22" s="11">
        <f t="shared" ref="D22:D75" si="4">IF(A22&lt;=6,B22*$B$12/12,B22*$B$13/12)</f>
        <v>5482687.5</v>
      </c>
      <c r="E22" s="11">
        <f t="shared" si="3"/>
        <v>19020187.5</v>
      </c>
    </row>
    <row r="23" spans="1:5" ht="14.4" x14ac:dyDescent="0.3">
      <c r="A23" s="10">
        <v>8</v>
      </c>
      <c r="B23" s="11">
        <f t="shared" si="2"/>
        <v>717487500</v>
      </c>
      <c r="C23" s="11">
        <f t="shared" si="0"/>
        <v>13537500</v>
      </c>
      <c r="D23" s="11">
        <f t="shared" si="4"/>
        <v>5381156.25</v>
      </c>
      <c r="E23" s="11">
        <f t="shared" si="3"/>
        <v>18918656.25</v>
      </c>
    </row>
    <row r="24" spans="1:5" ht="14.4" x14ac:dyDescent="0.3">
      <c r="A24" s="10">
        <v>9</v>
      </c>
      <c r="B24" s="11">
        <f t="shared" si="2"/>
        <v>703950000</v>
      </c>
      <c r="C24" s="11">
        <f t="shared" si="0"/>
        <v>13537500</v>
      </c>
      <c r="D24" s="11">
        <f t="shared" si="4"/>
        <v>5279625</v>
      </c>
      <c r="E24" s="11">
        <f t="shared" si="3"/>
        <v>18817125</v>
      </c>
    </row>
    <row r="25" spans="1:5" ht="14.4" x14ac:dyDescent="0.3">
      <c r="A25" s="10">
        <v>10</v>
      </c>
      <c r="B25" s="11">
        <f t="shared" si="2"/>
        <v>690412500</v>
      </c>
      <c r="C25" s="11">
        <f t="shared" si="0"/>
        <v>13537500</v>
      </c>
      <c r="D25" s="11">
        <f t="shared" si="4"/>
        <v>5178093.75</v>
      </c>
      <c r="E25" s="11">
        <f t="shared" si="3"/>
        <v>18715593.75</v>
      </c>
    </row>
    <row r="26" spans="1:5" ht="14.4" x14ac:dyDescent="0.3">
      <c r="A26" s="10">
        <v>11</v>
      </c>
      <c r="B26" s="11">
        <f t="shared" si="2"/>
        <v>676875000</v>
      </c>
      <c r="C26" s="11">
        <f t="shared" si="0"/>
        <v>13537500</v>
      </c>
      <c r="D26" s="11">
        <f t="shared" si="4"/>
        <v>5076562.5</v>
      </c>
      <c r="E26" s="11">
        <f t="shared" si="3"/>
        <v>18614062.5</v>
      </c>
    </row>
    <row r="27" spans="1:5" ht="14.4" x14ac:dyDescent="0.3">
      <c r="A27" s="10">
        <v>12</v>
      </c>
      <c r="B27" s="11">
        <f t="shared" si="2"/>
        <v>663337500</v>
      </c>
      <c r="C27" s="11">
        <f t="shared" si="0"/>
        <v>13537500</v>
      </c>
      <c r="D27" s="11">
        <f t="shared" si="4"/>
        <v>4975031.25</v>
      </c>
      <c r="E27" s="11">
        <f t="shared" si="3"/>
        <v>18512531.25</v>
      </c>
    </row>
    <row r="28" spans="1:5" ht="14.4" x14ac:dyDescent="0.3">
      <c r="A28" s="10">
        <v>13</v>
      </c>
      <c r="B28" s="11">
        <f t="shared" si="2"/>
        <v>649800000</v>
      </c>
      <c r="C28" s="11">
        <f>IF(A28&lt;=$B$11,$B$5/$B$11,0)</f>
        <v>13537500</v>
      </c>
      <c r="D28" s="11">
        <f t="shared" si="4"/>
        <v>4873500</v>
      </c>
      <c r="E28" s="11">
        <f t="shared" si="3"/>
        <v>18411000</v>
      </c>
    </row>
    <row r="29" spans="1:5" ht="14.4" x14ac:dyDescent="0.3">
      <c r="A29" s="10">
        <v>14</v>
      </c>
      <c r="B29" s="11">
        <f t="shared" si="2"/>
        <v>636262500</v>
      </c>
      <c r="C29" s="11">
        <f>IF(A29&lt;=$B$11,$B$5/$B$11,0)</f>
        <v>13537500</v>
      </c>
      <c r="D29" s="11">
        <f t="shared" si="4"/>
        <v>4771968.75</v>
      </c>
      <c r="E29" s="11">
        <f t="shared" si="3"/>
        <v>18309468.75</v>
      </c>
    </row>
    <row r="30" spans="1:5" ht="14.4" x14ac:dyDescent="0.3">
      <c r="A30" s="10">
        <v>15</v>
      </c>
      <c r="B30" s="11">
        <f t="shared" si="2"/>
        <v>622725000</v>
      </c>
      <c r="C30" s="11">
        <f t="shared" ref="C30:C75" si="5">IF(A30&lt;=$B$11,$B$5/$B$11,0)</f>
        <v>13537500</v>
      </c>
      <c r="D30" s="11">
        <f t="shared" si="4"/>
        <v>4670437.5</v>
      </c>
      <c r="E30" s="11">
        <f t="shared" si="3"/>
        <v>18207937.5</v>
      </c>
    </row>
    <row r="31" spans="1:5" ht="14.4" x14ac:dyDescent="0.3">
      <c r="A31" s="10">
        <v>16</v>
      </c>
      <c r="B31" s="11">
        <f t="shared" si="2"/>
        <v>609187500</v>
      </c>
      <c r="C31" s="11">
        <f t="shared" si="5"/>
        <v>13537500</v>
      </c>
      <c r="D31" s="11">
        <f t="shared" si="4"/>
        <v>4568906.25</v>
      </c>
      <c r="E31" s="11">
        <f t="shared" si="3"/>
        <v>18106406.25</v>
      </c>
    </row>
    <row r="32" spans="1:5" ht="14.4" x14ac:dyDescent="0.3">
      <c r="A32" s="10">
        <v>17</v>
      </c>
      <c r="B32" s="11">
        <f t="shared" si="2"/>
        <v>595650000</v>
      </c>
      <c r="C32" s="11">
        <f t="shared" si="5"/>
        <v>13537500</v>
      </c>
      <c r="D32" s="11">
        <f t="shared" si="4"/>
        <v>4467375</v>
      </c>
      <c r="E32" s="11">
        <f t="shared" si="3"/>
        <v>18004875</v>
      </c>
    </row>
    <row r="33" spans="1:5" ht="14.4" x14ac:dyDescent="0.3">
      <c r="A33" s="10">
        <v>18</v>
      </c>
      <c r="B33" s="11">
        <f t="shared" si="2"/>
        <v>582112500</v>
      </c>
      <c r="C33" s="11">
        <f t="shared" si="5"/>
        <v>13537500</v>
      </c>
      <c r="D33" s="11">
        <f t="shared" si="4"/>
        <v>4365843.75</v>
      </c>
      <c r="E33" s="11">
        <f t="shared" si="3"/>
        <v>17903343.75</v>
      </c>
    </row>
    <row r="34" spans="1:5" ht="14.4" x14ac:dyDescent="0.3">
      <c r="A34" s="10">
        <v>19</v>
      </c>
      <c r="B34" s="11">
        <f t="shared" si="2"/>
        <v>568575000</v>
      </c>
      <c r="C34" s="11">
        <f t="shared" si="5"/>
        <v>13537500</v>
      </c>
      <c r="D34" s="11">
        <f t="shared" si="4"/>
        <v>4264312.5</v>
      </c>
      <c r="E34" s="11">
        <f t="shared" si="3"/>
        <v>17801812.5</v>
      </c>
    </row>
    <row r="35" spans="1:5" ht="14.4" x14ac:dyDescent="0.3">
      <c r="A35" s="10">
        <v>20</v>
      </c>
      <c r="B35" s="11">
        <f t="shared" si="2"/>
        <v>555037500</v>
      </c>
      <c r="C35" s="11">
        <f t="shared" si="5"/>
        <v>13537500</v>
      </c>
      <c r="D35" s="11">
        <f t="shared" si="4"/>
        <v>4162781.25</v>
      </c>
      <c r="E35" s="11">
        <f t="shared" si="3"/>
        <v>17700281.25</v>
      </c>
    </row>
    <row r="36" spans="1:5" ht="14.4" x14ac:dyDescent="0.3">
      <c r="A36" s="10">
        <v>21</v>
      </c>
      <c r="B36" s="11">
        <f t="shared" si="2"/>
        <v>541500000</v>
      </c>
      <c r="C36" s="11">
        <f t="shared" si="5"/>
        <v>13537500</v>
      </c>
      <c r="D36" s="11">
        <f t="shared" si="4"/>
        <v>4061250</v>
      </c>
      <c r="E36" s="11">
        <f t="shared" si="3"/>
        <v>17598750</v>
      </c>
    </row>
    <row r="37" spans="1:5" ht="14.4" x14ac:dyDescent="0.3">
      <c r="A37" s="10">
        <v>22</v>
      </c>
      <c r="B37" s="11">
        <f t="shared" si="2"/>
        <v>527962500</v>
      </c>
      <c r="C37" s="11">
        <f t="shared" si="5"/>
        <v>13537500</v>
      </c>
      <c r="D37" s="11">
        <f t="shared" si="4"/>
        <v>3959718.75</v>
      </c>
      <c r="E37" s="11">
        <f t="shared" si="3"/>
        <v>17497218.75</v>
      </c>
    </row>
    <row r="38" spans="1:5" ht="14.4" x14ac:dyDescent="0.3">
      <c r="A38" s="10">
        <v>23</v>
      </c>
      <c r="B38" s="11">
        <f t="shared" si="2"/>
        <v>514425000</v>
      </c>
      <c r="C38" s="11">
        <f t="shared" si="5"/>
        <v>13537500</v>
      </c>
      <c r="D38" s="11">
        <f t="shared" si="4"/>
        <v>3858187.5</v>
      </c>
      <c r="E38" s="11">
        <f t="shared" si="3"/>
        <v>17395687.5</v>
      </c>
    </row>
    <row r="39" spans="1:5" ht="14.4" x14ac:dyDescent="0.3">
      <c r="A39" s="10">
        <v>24</v>
      </c>
      <c r="B39" s="11">
        <f t="shared" si="2"/>
        <v>500887500</v>
      </c>
      <c r="C39" s="11">
        <f t="shared" si="5"/>
        <v>13537500</v>
      </c>
      <c r="D39" s="11">
        <f t="shared" si="4"/>
        <v>3756656.25</v>
      </c>
      <c r="E39" s="11">
        <f t="shared" si="3"/>
        <v>17294156.25</v>
      </c>
    </row>
    <row r="40" spans="1:5" ht="14.4" x14ac:dyDescent="0.3">
      <c r="A40" s="10">
        <v>25</v>
      </c>
      <c r="B40" s="11">
        <f t="shared" si="2"/>
        <v>487350000</v>
      </c>
      <c r="C40" s="11">
        <f t="shared" si="5"/>
        <v>13537500</v>
      </c>
      <c r="D40" s="11">
        <f t="shared" si="4"/>
        <v>3655125</v>
      </c>
      <c r="E40" s="11">
        <f t="shared" si="3"/>
        <v>17192625</v>
      </c>
    </row>
    <row r="41" spans="1:5" ht="14.4" x14ac:dyDescent="0.3">
      <c r="A41" s="10">
        <v>26</v>
      </c>
      <c r="B41" s="11">
        <f t="shared" si="2"/>
        <v>473812500</v>
      </c>
      <c r="C41" s="11">
        <f t="shared" si="5"/>
        <v>13537500</v>
      </c>
      <c r="D41" s="11">
        <f t="shared" si="4"/>
        <v>3553593.75</v>
      </c>
      <c r="E41" s="11">
        <f t="shared" si="3"/>
        <v>17091093.75</v>
      </c>
    </row>
    <row r="42" spans="1:5" ht="14.4" x14ac:dyDescent="0.3">
      <c r="A42" s="10">
        <v>27</v>
      </c>
      <c r="B42" s="11">
        <f t="shared" si="2"/>
        <v>460275000</v>
      </c>
      <c r="C42" s="11">
        <f t="shared" si="5"/>
        <v>13537500</v>
      </c>
      <c r="D42" s="11">
        <f t="shared" si="4"/>
        <v>3452062.5</v>
      </c>
      <c r="E42" s="11">
        <f t="shared" si="3"/>
        <v>16989562.5</v>
      </c>
    </row>
    <row r="43" spans="1:5" ht="14.4" x14ac:dyDescent="0.3">
      <c r="A43" s="10">
        <v>28</v>
      </c>
      <c r="B43" s="11">
        <f t="shared" si="2"/>
        <v>446737500</v>
      </c>
      <c r="C43" s="11">
        <f t="shared" si="5"/>
        <v>13537500</v>
      </c>
      <c r="D43" s="11">
        <f t="shared" si="4"/>
        <v>3350531.25</v>
      </c>
      <c r="E43" s="11">
        <f t="shared" si="3"/>
        <v>16888031.25</v>
      </c>
    </row>
    <row r="44" spans="1:5" ht="14.4" x14ac:dyDescent="0.3">
      <c r="A44" s="10">
        <v>29</v>
      </c>
      <c r="B44" s="11">
        <f t="shared" si="2"/>
        <v>433200000</v>
      </c>
      <c r="C44" s="11">
        <f t="shared" si="5"/>
        <v>13537500</v>
      </c>
      <c r="D44" s="11">
        <f t="shared" si="4"/>
        <v>3249000</v>
      </c>
      <c r="E44" s="11">
        <f t="shared" si="3"/>
        <v>16786500</v>
      </c>
    </row>
    <row r="45" spans="1:5" ht="14.4" x14ac:dyDescent="0.3">
      <c r="A45" s="10">
        <v>30</v>
      </c>
      <c r="B45" s="11">
        <f t="shared" si="2"/>
        <v>419662500</v>
      </c>
      <c r="C45" s="11">
        <f t="shared" si="5"/>
        <v>13537500</v>
      </c>
      <c r="D45" s="11">
        <f t="shared" si="4"/>
        <v>3147468.75</v>
      </c>
      <c r="E45" s="11">
        <f t="shared" si="3"/>
        <v>16684968.75</v>
      </c>
    </row>
    <row r="46" spans="1:5" ht="14.4" x14ac:dyDescent="0.3">
      <c r="A46" s="10">
        <v>31</v>
      </c>
      <c r="B46" s="11">
        <f t="shared" si="2"/>
        <v>406125000</v>
      </c>
      <c r="C46" s="11">
        <f t="shared" si="5"/>
        <v>13537500</v>
      </c>
      <c r="D46" s="11">
        <f t="shared" si="4"/>
        <v>3045937.5</v>
      </c>
      <c r="E46" s="11">
        <f t="shared" si="3"/>
        <v>16583437.5</v>
      </c>
    </row>
    <row r="47" spans="1:5" ht="14.4" x14ac:dyDescent="0.3">
      <c r="A47" s="10">
        <v>32</v>
      </c>
      <c r="B47" s="11">
        <f t="shared" si="2"/>
        <v>392587500</v>
      </c>
      <c r="C47" s="11">
        <f t="shared" si="5"/>
        <v>13537500</v>
      </c>
      <c r="D47" s="11">
        <f t="shared" si="4"/>
        <v>2944406.25</v>
      </c>
      <c r="E47" s="11">
        <f t="shared" si="3"/>
        <v>16481906.25</v>
      </c>
    </row>
    <row r="48" spans="1:5" ht="14.4" x14ac:dyDescent="0.3">
      <c r="A48" s="10">
        <v>33</v>
      </c>
      <c r="B48" s="11">
        <f t="shared" si="2"/>
        <v>379050000</v>
      </c>
      <c r="C48" s="11">
        <f t="shared" si="5"/>
        <v>13537500</v>
      </c>
      <c r="D48" s="11">
        <f t="shared" si="4"/>
        <v>2842875</v>
      </c>
      <c r="E48" s="11">
        <f t="shared" si="3"/>
        <v>16380375</v>
      </c>
    </row>
    <row r="49" spans="1:5" ht="14.4" x14ac:dyDescent="0.3">
      <c r="A49" s="10">
        <v>34</v>
      </c>
      <c r="B49" s="11">
        <f t="shared" si="2"/>
        <v>365512500</v>
      </c>
      <c r="C49" s="11">
        <f t="shared" si="5"/>
        <v>13537500</v>
      </c>
      <c r="D49" s="11">
        <f t="shared" si="4"/>
        <v>2741343.75</v>
      </c>
      <c r="E49" s="11">
        <f t="shared" si="3"/>
        <v>16278843.75</v>
      </c>
    </row>
    <row r="50" spans="1:5" ht="14.4" x14ac:dyDescent="0.3">
      <c r="A50" s="10">
        <v>35</v>
      </c>
      <c r="B50" s="11">
        <f t="shared" si="2"/>
        <v>351975000</v>
      </c>
      <c r="C50" s="11">
        <f t="shared" si="5"/>
        <v>13537500</v>
      </c>
      <c r="D50" s="11">
        <f t="shared" si="4"/>
        <v>2639812.5</v>
      </c>
      <c r="E50" s="11">
        <f t="shared" si="3"/>
        <v>16177312.5</v>
      </c>
    </row>
    <row r="51" spans="1:5" ht="14.4" x14ac:dyDescent="0.3">
      <c r="A51" s="10">
        <v>36</v>
      </c>
      <c r="B51" s="11">
        <f t="shared" si="2"/>
        <v>338437500</v>
      </c>
      <c r="C51" s="11">
        <f t="shared" si="5"/>
        <v>13537500</v>
      </c>
      <c r="D51" s="11">
        <f t="shared" si="4"/>
        <v>2538281.25</v>
      </c>
      <c r="E51" s="11">
        <f t="shared" si="3"/>
        <v>16075781.25</v>
      </c>
    </row>
    <row r="52" spans="1:5" ht="14.4" x14ac:dyDescent="0.3">
      <c r="A52" s="10">
        <v>37</v>
      </c>
      <c r="B52" s="11">
        <f t="shared" si="2"/>
        <v>324900000</v>
      </c>
      <c r="C52" s="11">
        <f t="shared" si="5"/>
        <v>13537500</v>
      </c>
      <c r="D52" s="11">
        <f t="shared" si="4"/>
        <v>2436750</v>
      </c>
      <c r="E52" s="11">
        <f t="shared" si="3"/>
        <v>15974250</v>
      </c>
    </row>
    <row r="53" spans="1:5" ht="14.4" x14ac:dyDescent="0.3">
      <c r="A53" s="10">
        <v>38</v>
      </c>
      <c r="B53" s="11">
        <f t="shared" si="2"/>
        <v>311362500</v>
      </c>
      <c r="C53" s="11">
        <f t="shared" si="5"/>
        <v>13537500</v>
      </c>
      <c r="D53" s="11">
        <f t="shared" si="4"/>
        <v>2335218.75</v>
      </c>
      <c r="E53" s="11">
        <f t="shared" si="3"/>
        <v>15872718.75</v>
      </c>
    </row>
    <row r="54" spans="1:5" ht="14.4" x14ac:dyDescent="0.3">
      <c r="A54" s="10">
        <v>39</v>
      </c>
      <c r="B54" s="11">
        <f t="shared" si="2"/>
        <v>297825000</v>
      </c>
      <c r="C54" s="11">
        <f t="shared" si="5"/>
        <v>13537500</v>
      </c>
      <c r="D54" s="11">
        <f t="shared" si="4"/>
        <v>2233687.5</v>
      </c>
      <c r="E54" s="11">
        <f t="shared" si="3"/>
        <v>15771187.5</v>
      </c>
    </row>
    <row r="55" spans="1:5" ht="14.4" x14ac:dyDescent="0.3">
      <c r="A55" s="10">
        <v>40</v>
      </c>
      <c r="B55" s="11">
        <f t="shared" si="2"/>
        <v>284287500</v>
      </c>
      <c r="C55" s="11">
        <f t="shared" si="5"/>
        <v>13537500</v>
      </c>
      <c r="D55" s="11">
        <f t="shared" si="4"/>
        <v>2132156.25</v>
      </c>
      <c r="E55" s="11">
        <f t="shared" si="3"/>
        <v>15669656.25</v>
      </c>
    </row>
    <row r="56" spans="1:5" ht="14.4" x14ac:dyDescent="0.3">
      <c r="A56" s="10">
        <v>41</v>
      </c>
      <c r="B56" s="11">
        <f t="shared" si="2"/>
        <v>270750000</v>
      </c>
      <c r="C56" s="11">
        <f t="shared" si="5"/>
        <v>13537500</v>
      </c>
      <c r="D56" s="11">
        <f t="shared" si="4"/>
        <v>2030625</v>
      </c>
      <c r="E56" s="11">
        <f t="shared" si="3"/>
        <v>15568125</v>
      </c>
    </row>
    <row r="57" spans="1:5" ht="14.4" x14ac:dyDescent="0.3">
      <c r="A57" s="10">
        <v>42</v>
      </c>
      <c r="B57" s="11">
        <f t="shared" si="2"/>
        <v>257212500</v>
      </c>
      <c r="C57" s="11">
        <f t="shared" si="5"/>
        <v>13537500</v>
      </c>
      <c r="D57" s="11">
        <f t="shared" si="4"/>
        <v>1929093.75</v>
      </c>
      <c r="E57" s="11">
        <f t="shared" si="3"/>
        <v>15466593.75</v>
      </c>
    </row>
    <row r="58" spans="1:5" ht="14.4" x14ac:dyDescent="0.3">
      <c r="A58" s="10">
        <v>43</v>
      </c>
      <c r="B58" s="11">
        <f t="shared" si="2"/>
        <v>243675000</v>
      </c>
      <c r="C58" s="11">
        <f t="shared" si="5"/>
        <v>13537500</v>
      </c>
      <c r="D58" s="11">
        <f t="shared" si="4"/>
        <v>1827562.5</v>
      </c>
      <c r="E58" s="11">
        <f t="shared" si="3"/>
        <v>15365062.5</v>
      </c>
    </row>
    <row r="59" spans="1:5" ht="14.4" x14ac:dyDescent="0.3">
      <c r="A59" s="10">
        <v>44</v>
      </c>
      <c r="B59" s="11">
        <f t="shared" si="2"/>
        <v>230137500</v>
      </c>
      <c r="C59" s="11">
        <f t="shared" si="5"/>
        <v>13537500</v>
      </c>
      <c r="D59" s="11">
        <f t="shared" si="4"/>
        <v>1726031.25</v>
      </c>
      <c r="E59" s="11">
        <f t="shared" si="3"/>
        <v>15263531.25</v>
      </c>
    </row>
    <row r="60" spans="1:5" ht="14.4" x14ac:dyDescent="0.3">
      <c r="A60" s="10">
        <v>45</v>
      </c>
      <c r="B60" s="11">
        <f t="shared" si="2"/>
        <v>216600000</v>
      </c>
      <c r="C60" s="11">
        <f t="shared" si="5"/>
        <v>13537500</v>
      </c>
      <c r="D60" s="11">
        <f t="shared" si="4"/>
        <v>1624500</v>
      </c>
      <c r="E60" s="11">
        <f t="shared" si="3"/>
        <v>15162000</v>
      </c>
    </row>
    <row r="61" spans="1:5" ht="14.4" x14ac:dyDescent="0.3">
      <c r="A61" s="10">
        <v>46</v>
      </c>
      <c r="B61" s="11">
        <f t="shared" si="2"/>
        <v>203062500</v>
      </c>
      <c r="C61" s="11">
        <f t="shared" si="5"/>
        <v>13537500</v>
      </c>
      <c r="D61" s="11">
        <f t="shared" si="4"/>
        <v>1522968.75</v>
      </c>
      <c r="E61" s="11">
        <f t="shared" si="3"/>
        <v>15060468.75</v>
      </c>
    </row>
    <row r="62" spans="1:5" ht="14.4" x14ac:dyDescent="0.3">
      <c r="A62" s="10">
        <v>47</v>
      </c>
      <c r="B62" s="11">
        <f t="shared" si="2"/>
        <v>189525000</v>
      </c>
      <c r="C62" s="11">
        <f t="shared" si="5"/>
        <v>13537500</v>
      </c>
      <c r="D62" s="11">
        <f t="shared" si="4"/>
        <v>1421437.5</v>
      </c>
      <c r="E62" s="11">
        <f t="shared" si="3"/>
        <v>14958937.5</v>
      </c>
    </row>
    <row r="63" spans="1:5" ht="14.4" x14ac:dyDescent="0.3">
      <c r="A63" s="10">
        <v>48</v>
      </c>
      <c r="B63" s="11">
        <f t="shared" si="2"/>
        <v>175987500</v>
      </c>
      <c r="C63" s="11">
        <f t="shared" si="5"/>
        <v>13537500</v>
      </c>
      <c r="D63" s="11">
        <f t="shared" si="4"/>
        <v>1319906.25</v>
      </c>
      <c r="E63" s="11">
        <f t="shared" si="3"/>
        <v>14857406.25</v>
      </c>
    </row>
    <row r="64" spans="1:5" ht="14.4" x14ac:dyDescent="0.3">
      <c r="A64" s="10">
        <v>49</v>
      </c>
      <c r="B64" s="11">
        <f t="shared" si="2"/>
        <v>162450000</v>
      </c>
      <c r="C64" s="11">
        <f t="shared" si="5"/>
        <v>13537500</v>
      </c>
      <c r="D64" s="11">
        <f t="shared" si="4"/>
        <v>1218375</v>
      </c>
      <c r="E64" s="11">
        <f t="shared" si="3"/>
        <v>14755875</v>
      </c>
    </row>
    <row r="65" spans="1:5" ht="14.4" x14ac:dyDescent="0.3">
      <c r="A65" s="10">
        <v>50</v>
      </c>
      <c r="B65" s="11">
        <f t="shared" si="2"/>
        <v>148912500</v>
      </c>
      <c r="C65" s="11">
        <f t="shared" si="5"/>
        <v>13537500</v>
      </c>
      <c r="D65" s="11">
        <f t="shared" si="4"/>
        <v>1116843.75</v>
      </c>
      <c r="E65" s="11">
        <f t="shared" si="3"/>
        <v>14654343.75</v>
      </c>
    </row>
    <row r="66" spans="1:5" ht="14.4" x14ac:dyDescent="0.3">
      <c r="A66" s="10">
        <v>51</v>
      </c>
      <c r="B66" s="11">
        <f t="shared" si="2"/>
        <v>135375000</v>
      </c>
      <c r="C66" s="11">
        <f t="shared" si="5"/>
        <v>13537500</v>
      </c>
      <c r="D66" s="11">
        <f t="shared" si="4"/>
        <v>1015312.5</v>
      </c>
      <c r="E66" s="11">
        <f t="shared" si="3"/>
        <v>14552812.5</v>
      </c>
    </row>
    <row r="67" spans="1:5" ht="14.4" x14ac:dyDescent="0.3">
      <c r="A67" s="10">
        <v>52</v>
      </c>
      <c r="B67" s="11">
        <f t="shared" si="2"/>
        <v>121837500</v>
      </c>
      <c r="C67" s="11">
        <f t="shared" si="5"/>
        <v>13537500</v>
      </c>
      <c r="D67" s="11">
        <f t="shared" si="4"/>
        <v>913781.25</v>
      </c>
      <c r="E67" s="11">
        <f t="shared" si="3"/>
        <v>14451281.25</v>
      </c>
    </row>
    <row r="68" spans="1:5" ht="14.4" x14ac:dyDescent="0.3">
      <c r="A68" s="10">
        <v>53</v>
      </c>
      <c r="B68" s="11">
        <f t="shared" si="2"/>
        <v>108300000</v>
      </c>
      <c r="C68" s="11">
        <f t="shared" si="5"/>
        <v>13537500</v>
      </c>
      <c r="D68" s="11">
        <f t="shared" si="4"/>
        <v>812250</v>
      </c>
      <c r="E68" s="11">
        <f t="shared" si="3"/>
        <v>14349750</v>
      </c>
    </row>
    <row r="69" spans="1:5" ht="14.4" x14ac:dyDescent="0.3">
      <c r="A69" s="10">
        <v>54</v>
      </c>
      <c r="B69" s="11">
        <f t="shared" si="2"/>
        <v>94762500</v>
      </c>
      <c r="C69" s="11">
        <f t="shared" si="5"/>
        <v>13537500</v>
      </c>
      <c r="D69" s="11">
        <f t="shared" si="4"/>
        <v>710718.75</v>
      </c>
      <c r="E69" s="11">
        <f t="shared" si="3"/>
        <v>14248218.75</v>
      </c>
    </row>
    <row r="70" spans="1:5" ht="14.4" x14ac:dyDescent="0.3">
      <c r="A70" s="10">
        <v>55</v>
      </c>
      <c r="B70" s="11">
        <f t="shared" si="2"/>
        <v>81225000</v>
      </c>
      <c r="C70" s="11">
        <f t="shared" si="5"/>
        <v>13537500</v>
      </c>
      <c r="D70" s="11">
        <f t="shared" si="4"/>
        <v>609187.5</v>
      </c>
      <c r="E70" s="11">
        <f t="shared" si="3"/>
        <v>14146687.5</v>
      </c>
    </row>
    <row r="71" spans="1:5" ht="14.4" x14ac:dyDescent="0.3">
      <c r="A71" s="10">
        <v>56</v>
      </c>
      <c r="B71" s="11">
        <f t="shared" si="2"/>
        <v>67687500</v>
      </c>
      <c r="C71" s="11">
        <f t="shared" si="5"/>
        <v>13537500</v>
      </c>
      <c r="D71" s="11">
        <f t="shared" si="4"/>
        <v>507656.25</v>
      </c>
      <c r="E71" s="11">
        <f t="shared" si="3"/>
        <v>14045156.25</v>
      </c>
    </row>
    <row r="72" spans="1:5" ht="14.4" x14ac:dyDescent="0.3">
      <c r="A72" s="10">
        <v>57</v>
      </c>
      <c r="B72" s="11">
        <f t="shared" si="2"/>
        <v>54150000</v>
      </c>
      <c r="C72" s="11">
        <f t="shared" si="5"/>
        <v>13537500</v>
      </c>
      <c r="D72" s="11">
        <f t="shared" si="4"/>
        <v>406125</v>
      </c>
      <c r="E72" s="11">
        <f t="shared" si="3"/>
        <v>13943625</v>
      </c>
    </row>
    <row r="73" spans="1:5" ht="14.4" x14ac:dyDescent="0.3">
      <c r="A73" s="10">
        <v>58</v>
      </c>
      <c r="B73" s="11">
        <f t="shared" si="2"/>
        <v>40612500</v>
      </c>
      <c r="C73" s="11">
        <f t="shared" si="5"/>
        <v>13537500</v>
      </c>
      <c r="D73" s="11">
        <f t="shared" si="4"/>
        <v>304593.75</v>
      </c>
      <c r="E73" s="11">
        <f t="shared" si="3"/>
        <v>13842093.75</v>
      </c>
    </row>
    <row r="74" spans="1:5" ht="14.4" x14ac:dyDescent="0.3">
      <c r="A74" s="10">
        <v>59</v>
      </c>
      <c r="B74" s="11">
        <f t="shared" si="2"/>
        <v>27075000</v>
      </c>
      <c r="C74" s="11">
        <f t="shared" si="5"/>
        <v>13537500</v>
      </c>
      <c r="D74" s="11">
        <f t="shared" si="4"/>
        <v>203062.5</v>
      </c>
      <c r="E74" s="11">
        <f t="shared" si="3"/>
        <v>13740562.5</v>
      </c>
    </row>
    <row r="75" spans="1:5" ht="14.4" x14ac:dyDescent="0.3">
      <c r="A75" s="10">
        <v>60</v>
      </c>
      <c r="B75" s="11">
        <f t="shared" si="2"/>
        <v>13537500</v>
      </c>
      <c r="C75" s="11">
        <f t="shared" si="5"/>
        <v>13537500</v>
      </c>
      <c r="D75" s="11">
        <f t="shared" si="4"/>
        <v>101531.25</v>
      </c>
      <c r="E75" s="11">
        <f t="shared" si="3"/>
        <v>13639031.25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Công ty Quang Thịnh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2021-11-09T07:18:13Z</dcterms:created>
  <dcterms:modified xsi:type="dcterms:W3CDTF">2021-11-09T07:27:18Z</dcterms:modified>
</cp:coreProperties>
</file>